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30" windowWidth="14025" windowHeight="11595" activeTab="0"/>
  </bookViews>
  <sheets>
    <sheet name="Deutsch " sheetId="1" r:id="rId1"/>
    <sheet name="Englisch " sheetId="2" r:id="rId2"/>
    <sheet name="Spanisch " sheetId="3" r:id="rId3"/>
  </sheets>
  <definedNames/>
  <calcPr fullCalcOnLoad="1"/>
</workbook>
</file>

<file path=xl/sharedStrings.xml><?xml version="1.0" encoding="utf-8"?>
<sst xmlns="http://schemas.openxmlformats.org/spreadsheetml/2006/main" count="129" uniqueCount="114">
  <si>
    <t xml:space="preserve">Nutzflächen </t>
  </si>
  <si>
    <t>Eingang</t>
  </si>
  <si>
    <t xml:space="preserve">Halle </t>
  </si>
  <si>
    <t>Wohnen</t>
  </si>
  <si>
    <t>Essen</t>
  </si>
  <si>
    <t>Küche</t>
  </si>
  <si>
    <t>Abstell</t>
  </si>
  <si>
    <t>Waschen / Technik</t>
  </si>
  <si>
    <t>Gästebad</t>
  </si>
  <si>
    <t>Erdgeschoss</t>
  </si>
  <si>
    <t>Flur</t>
  </si>
  <si>
    <t>Ankleide</t>
  </si>
  <si>
    <t>Masterbad</t>
  </si>
  <si>
    <t>Masterschlafzimmer</t>
  </si>
  <si>
    <t>gesamt EG</t>
  </si>
  <si>
    <t>Bruttogeschossfläche EG</t>
  </si>
  <si>
    <t xml:space="preserve">Flur  </t>
  </si>
  <si>
    <t>gesamt Gast1</t>
  </si>
  <si>
    <t>Gast 1 Bad</t>
  </si>
  <si>
    <t>Gast 1  Schlafen</t>
  </si>
  <si>
    <t>Gast 1 Flur</t>
  </si>
  <si>
    <t>Gast 2 Flur</t>
  </si>
  <si>
    <t>Gast 2 Bad</t>
  </si>
  <si>
    <t>Gast 2  Schlafen</t>
  </si>
  <si>
    <t>gesamt Gast2</t>
  </si>
  <si>
    <t xml:space="preserve">Abstellraum / office </t>
  </si>
  <si>
    <t xml:space="preserve">Gesamt OG </t>
  </si>
  <si>
    <t xml:space="preserve">Bruttogeschossfläche OG </t>
  </si>
  <si>
    <t>Ges.Bruttogeschossfläche</t>
  </si>
  <si>
    <t xml:space="preserve">Weitere Flächen </t>
  </si>
  <si>
    <t xml:space="preserve">Zisterne </t>
  </si>
  <si>
    <t>Keller ca.</t>
  </si>
  <si>
    <t xml:space="preserve">Technikraum </t>
  </si>
  <si>
    <t xml:space="preserve">usful space </t>
  </si>
  <si>
    <t xml:space="preserve">groundfloor </t>
  </si>
  <si>
    <t>Entrence</t>
  </si>
  <si>
    <t>Living</t>
  </si>
  <si>
    <t>Eating</t>
  </si>
  <si>
    <t>Kitchen</t>
  </si>
  <si>
    <t>Storeroom</t>
  </si>
  <si>
    <t>Wasching</t>
  </si>
  <si>
    <t>Bathroom</t>
  </si>
  <si>
    <t>Passage</t>
  </si>
  <si>
    <t>Dressing Room</t>
  </si>
  <si>
    <t>total groundfloor</t>
  </si>
  <si>
    <t xml:space="preserve">total building space </t>
  </si>
  <si>
    <t>2. floor</t>
  </si>
  <si>
    <t>Guest 1 passage</t>
  </si>
  <si>
    <t>Guest 1 bathroom</t>
  </si>
  <si>
    <t>Guest 2 passage</t>
  </si>
  <si>
    <t>Guest 2 bathroom</t>
  </si>
  <si>
    <t>Gguest 2 Sleeping R.</t>
  </si>
  <si>
    <t>total guest 1</t>
  </si>
  <si>
    <t>total guest 2</t>
  </si>
  <si>
    <t xml:space="preserve">store room/ office </t>
  </si>
  <si>
    <t>total 2. floor</t>
  </si>
  <si>
    <t xml:space="preserve">other superficies  </t>
  </si>
  <si>
    <t xml:space="preserve">Pool </t>
  </si>
  <si>
    <t>Celler aprox.</t>
  </si>
  <si>
    <t xml:space="preserve">Room fore installations </t>
  </si>
  <si>
    <t xml:space="preserve">Cisterne </t>
  </si>
  <si>
    <t>Swimmingpool</t>
  </si>
  <si>
    <t xml:space="preserve">Hall </t>
  </si>
  <si>
    <t>Masterbathroom</t>
  </si>
  <si>
    <t>Mastersleepingroom</t>
  </si>
  <si>
    <t>Guest 1 Sleeping R.</t>
  </si>
  <si>
    <t xml:space="preserve">superficie util  </t>
  </si>
  <si>
    <t xml:space="preserve">Planta baja </t>
  </si>
  <si>
    <t>Entrada</t>
  </si>
  <si>
    <t>Salon</t>
  </si>
  <si>
    <t>Comedor</t>
  </si>
  <si>
    <t>Cocina</t>
  </si>
  <si>
    <t>Despensa</t>
  </si>
  <si>
    <t>Lavatorio , installaciones</t>
  </si>
  <si>
    <t>Aso</t>
  </si>
  <si>
    <t>pasillo</t>
  </si>
  <si>
    <t>Vestidor</t>
  </si>
  <si>
    <t>Banyo principal</t>
  </si>
  <si>
    <t>Dormitorio principal</t>
  </si>
  <si>
    <t>total superficie util</t>
  </si>
  <si>
    <t>total superficie construida Pl. B.</t>
  </si>
  <si>
    <t>superficie util</t>
  </si>
  <si>
    <t>pl, piso</t>
  </si>
  <si>
    <t>invitados 1 banyo</t>
  </si>
  <si>
    <t>invitados 1pasillo</t>
  </si>
  <si>
    <t>invitados 1 dormitorio</t>
  </si>
  <si>
    <t>total invitados 1</t>
  </si>
  <si>
    <t>invitados 2 banyo</t>
  </si>
  <si>
    <t>invitados 2 pasillo</t>
  </si>
  <si>
    <t>invitados 2 dormitorio</t>
  </si>
  <si>
    <t>total invitados 2</t>
  </si>
  <si>
    <t>Trastero</t>
  </si>
  <si>
    <t>total pl. Piso</t>
  </si>
  <si>
    <t>Superficie construida Pl Piso</t>
  </si>
  <si>
    <t>superficie construida total</t>
  </si>
  <si>
    <t xml:space="preserve">otros superficies </t>
  </si>
  <si>
    <t>terrazas exteriores aprox.</t>
  </si>
  <si>
    <t>sotano aprox.</t>
  </si>
  <si>
    <t xml:space="preserve">instalaciones </t>
  </si>
  <si>
    <t>Cisterna</t>
  </si>
  <si>
    <t>Piscina</t>
  </si>
  <si>
    <t>Obergeschoss</t>
  </si>
  <si>
    <t xml:space="preserve">Aussenterrassen </t>
  </si>
  <si>
    <t xml:space="preserve">Exterior terraces  </t>
  </si>
  <si>
    <t>Baunormen</t>
  </si>
  <si>
    <t xml:space="preserve">Alt. Max cornisa </t>
  </si>
  <si>
    <t>Edificabilidad maxima 1m3/m2</t>
  </si>
  <si>
    <t xml:space="preserve">Ocupacion max. </t>
  </si>
  <si>
    <t>m</t>
  </si>
  <si>
    <t xml:space="preserve">vorhandens Grundstück : </t>
  </si>
  <si>
    <t xml:space="preserve">Existing Plot : </t>
  </si>
  <si>
    <t>building norms</t>
  </si>
  <si>
    <t xml:space="preserve">solar existente  </t>
  </si>
  <si>
    <t xml:space="preserve">Normas urbanisticas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</si>
</sst>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m²&quot;"/>
    <numFmt numFmtId="165" formatCode="#,##0.0&quot;m²&quot;"/>
    <numFmt numFmtId="166" formatCode="#,##0.00&quot;m²&quot;"/>
    <numFmt numFmtId="167" formatCode="#,##0.00&quot;m3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0"/>
      <color indexed="4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166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167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166" fontId="2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167" fontId="2" fillId="0" borderId="3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3"/>
  <sheetViews>
    <sheetView tabSelected="1" workbookViewId="0" topLeftCell="A31">
      <selection activeCell="B57" sqref="B57:E63"/>
    </sheetView>
  </sheetViews>
  <sheetFormatPr defaultColWidth="11.421875" defaultRowHeight="12.75"/>
  <cols>
    <col min="3" max="3" width="15.00390625" style="0" customWidth="1"/>
    <col min="4" max="4" width="13.57421875" style="0" customWidth="1"/>
    <col min="10" max="10" width="0.71875" style="0" customWidth="1"/>
  </cols>
  <sheetData>
    <row r="2" ht="13.5" thickBot="1"/>
    <row r="3" spans="2:4" ht="13.5" thickBot="1">
      <c r="B3" s="2" t="s">
        <v>0</v>
      </c>
      <c r="C3" s="3"/>
      <c r="D3" s="5" t="s">
        <v>9</v>
      </c>
    </row>
    <row r="4" ht="12.75">
      <c r="G4" s="4"/>
    </row>
    <row r="5" spans="2:10" ht="12.75">
      <c r="B5" t="s">
        <v>1</v>
      </c>
      <c r="D5" s="6">
        <f aca="true" t="shared" si="0" ref="D5:D16">J5*0.85</f>
        <v>12.75</v>
      </c>
      <c r="J5" s="8">
        <v>15</v>
      </c>
    </row>
    <row r="6" spans="2:10" ht="12.75">
      <c r="B6" t="s">
        <v>2</v>
      </c>
      <c r="D6" s="6">
        <f t="shared" si="0"/>
        <v>13.6</v>
      </c>
      <c r="J6" s="8">
        <v>16</v>
      </c>
    </row>
    <row r="7" spans="2:10" ht="12.75">
      <c r="B7" t="s">
        <v>3</v>
      </c>
      <c r="D7" s="6">
        <f t="shared" si="0"/>
        <v>86.7</v>
      </c>
      <c r="J7" s="8">
        <v>102</v>
      </c>
    </row>
    <row r="8" spans="2:10" ht="12.75">
      <c r="B8" t="s">
        <v>4</v>
      </c>
      <c r="D8" s="6">
        <f t="shared" si="0"/>
        <v>30.599999999999998</v>
      </c>
      <c r="J8" s="8">
        <v>36</v>
      </c>
    </row>
    <row r="9" spans="2:10" ht="12.75">
      <c r="B9" t="s">
        <v>5</v>
      </c>
      <c r="D9" s="6">
        <f t="shared" si="0"/>
        <v>12.75</v>
      </c>
      <c r="J9" s="8">
        <v>15</v>
      </c>
    </row>
    <row r="10" spans="2:10" ht="12.75">
      <c r="B10" t="s">
        <v>6</v>
      </c>
      <c r="D10" s="6">
        <f t="shared" si="0"/>
        <v>5.1</v>
      </c>
      <c r="J10" s="8">
        <v>6</v>
      </c>
    </row>
    <row r="11" spans="2:10" ht="12.75">
      <c r="B11" t="s">
        <v>7</v>
      </c>
      <c r="D11" s="6">
        <f t="shared" si="0"/>
        <v>9.35</v>
      </c>
      <c r="J11" s="8">
        <v>11</v>
      </c>
    </row>
    <row r="12" spans="2:10" ht="12.75">
      <c r="B12" t="s">
        <v>8</v>
      </c>
      <c r="D12" s="6">
        <f t="shared" si="0"/>
        <v>7.6499999999999995</v>
      </c>
      <c r="J12" s="8">
        <v>9</v>
      </c>
    </row>
    <row r="13" spans="2:10" ht="12.75">
      <c r="B13" t="s">
        <v>10</v>
      </c>
      <c r="D13" s="6">
        <f t="shared" si="0"/>
        <v>2.55</v>
      </c>
      <c r="J13" s="8">
        <v>3</v>
      </c>
    </row>
    <row r="14" spans="2:10" ht="12.75">
      <c r="B14" t="s">
        <v>11</v>
      </c>
      <c r="D14" s="6">
        <f t="shared" si="0"/>
        <v>8.5</v>
      </c>
      <c r="J14" s="8">
        <v>10</v>
      </c>
    </row>
    <row r="15" spans="2:10" ht="12.75">
      <c r="B15" t="s">
        <v>12</v>
      </c>
      <c r="D15" s="6">
        <f t="shared" si="0"/>
        <v>18.7</v>
      </c>
      <c r="J15" s="8">
        <v>22</v>
      </c>
    </row>
    <row r="16" spans="2:10" ht="12.75">
      <c r="B16" t="s">
        <v>13</v>
      </c>
      <c r="D16" s="6">
        <f t="shared" si="0"/>
        <v>32.3</v>
      </c>
      <c r="J16" s="8">
        <v>38</v>
      </c>
    </row>
    <row r="17" spans="4:10" ht="12.75">
      <c r="D17" s="6"/>
      <c r="J17" s="8"/>
    </row>
    <row r="18" spans="2:10" ht="12.75">
      <c r="B18" s="1" t="s">
        <v>14</v>
      </c>
      <c r="C18" s="1"/>
      <c r="D18" s="6">
        <f>SUM(D5:D17)</f>
        <v>240.55</v>
      </c>
      <c r="J18" s="9">
        <f>SUM(J5:J17)</f>
        <v>283</v>
      </c>
    </row>
    <row r="19" spans="4:10" ht="12.75">
      <c r="D19" s="6"/>
      <c r="J19" s="10"/>
    </row>
    <row r="20" spans="2:10" ht="12.75">
      <c r="B20" s="1" t="s">
        <v>15</v>
      </c>
      <c r="C20" s="1"/>
      <c r="D20" s="6">
        <f>J20*0.85</f>
        <v>257.55</v>
      </c>
      <c r="J20" s="9">
        <v>303</v>
      </c>
    </row>
    <row r="21" spans="7:10" ht="12.75">
      <c r="G21" s="4"/>
      <c r="J21" s="10"/>
    </row>
    <row r="22" spans="7:10" ht="13.5" thickBot="1">
      <c r="G22" s="4"/>
      <c r="J22" s="10"/>
    </row>
    <row r="23" spans="2:10" ht="13.5" thickBot="1">
      <c r="B23" s="2" t="s">
        <v>0</v>
      </c>
      <c r="C23" s="3"/>
      <c r="D23" s="5" t="s">
        <v>101</v>
      </c>
      <c r="F23" s="7"/>
      <c r="G23" s="4"/>
      <c r="J23" s="10"/>
    </row>
    <row r="24" spans="7:10" ht="12.75">
      <c r="G24" s="4"/>
      <c r="J24" s="10"/>
    </row>
    <row r="25" spans="2:10" ht="12.75">
      <c r="B25" t="s">
        <v>16</v>
      </c>
      <c r="D25" s="6">
        <f>J25*0.85</f>
        <v>10.2</v>
      </c>
      <c r="J25" s="9">
        <v>12</v>
      </c>
    </row>
    <row r="26" spans="4:10" ht="12.75">
      <c r="D26" s="6"/>
      <c r="J26" s="9"/>
    </row>
    <row r="27" spans="2:10" ht="12.75">
      <c r="B27" t="s">
        <v>20</v>
      </c>
      <c r="D27" s="6">
        <f>J27*0.85</f>
        <v>5.1</v>
      </c>
      <c r="J27" s="9">
        <v>6</v>
      </c>
    </row>
    <row r="28" spans="2:10" ht="12.75">
      <c r="B28" t="s">
        <v>18</v>
      </c>
      <c r="D28" s="6">
        <f>J28*0.85</f>
        <v>5.95</v>
      </c>
      <c r="J28" s="9">
        <v>7</v>
      </c>
    </row>
    <row r="29" spans="2:10" ht="12.75">
      <c r="B29" t="s">
        <v>19</v>
      </c>
      <c r="D29" s="6">
        <f>J29*0.85</f>
        <v>11.9</v>
      </c>
      <c r="J29" s="9">
        <v>14</v>
      </c>
    </row>
    <row r="30" spans="4:10" ht="12.75">
      <c r="D30" s="6"/>
      <c r="J30" s="9"/>
    </row>
    <row r="31" spans="2:10" ht="12.75">
      <c r="B31" s="1" t="s">
        <v>17</v>
      </c>
      <c r="C31" s="1"/>
      <c r="D31" s="6">
        <f>J31*0.85</f>
        <v>22.95</v>
      </c>
      <c r="J31" s="9">
        <f>SUM(J27:J30)</f>
        <v>27</v>
      </c>
    </row>
    <row r="32" spans="4:10" ht="12.75">
      <c r="D32" s="6"/>
      <c r="J32" s="9"/>
    </row>
    <row r="33" spans="2:10" ht="12.75">
      <c r="B33" t="s">
        <v>21</v>
      </c>
      <c r="D33" s="6">
        <f>J33*0.85</f>
        <v>7.6499999999999995</v>
      </c>
      <c r="J33" s="9">
        <v>9</v>
      </c>
    </row>
    <row r="34" spans="2:10" ht="12.75">
      <c r="B34" t="s">
        <v>22</v>
      </c>
      <c r="D34" s="6">
        <f>J34*0.85</f>
        <v>7.6499999999999995</v>
      </c>
      <c r="J34" s="9">
        <v>9</v>
      </c>
    </row>
    <row r="35" spans="2:10" ht="12.75">
      <c r="B35" t="s">
        <v>23</v>
      </c>
      <c r="D35" s="6">
        <f>J35*0.85</f>
        <v>12.75</v>
      </c>
      <c r="J35" s="9">
        <v>15</v>
      </c>
    </row>
    <row r="36" spans="4:10" ht="12.75">
      <c r="D36" s="6"/>
      <c r="J36" s="9"/>
    </row>
    <row r="37" spans="2:10" ht="12.75">
      <c r="B37" s="1" t="s">
        <v>24</v>
      </c>
      <c r="C37" s="1"/>
      <c r="D37" s="6">
        <f>J37*0.85</f>
        <v>28.05</v>
      </c>
      <c r="J37" s="9">
        <f>SUM(J33:J36)</f>
        <v>33</v>
      </c>
    </row>
    <row r="38" spans="4:10" ht="12.75">
      <c r="D38" s="6"/>
      <c r="J38" s="9"/>
    </row>
    <row r="39" spans="2:10" ht="12.75">
      <c r="B39" t="s">
        <v>25</v>
      </c>
      <c r="D39" s="6">
        <f>J39*0.85</f>
        <v>7.6499999999999995</v>
      </c>
      <c r="J39" s="9">
        <v>9</v>
      </c>
    </row>
    <row r="40" spans="4:10" ht="12.75">
      <c r="D40" s="6"/>
      <c r="J40" s="9"/>
    </row>
    <row r="41" spans="2:10" ht="12.75">
      <c r="B41" s="1" t="s">
        <v>26</v>
      </c>
      <c r="C41" s="1"/>
      <c r="D41" s="6">
        <f>J41*0.85</f>
        <v>68.85</v>
      </c>
      <c r="J41" s="9">
        <f>J39+J31+J25+J37</f>
        <v>81</v>
      </c>
    </row>
    <row r="42" spans="4:10" ht="12.75">
      <c r="D42" s="6"/>
      <c r="J42" s="10"/>
    </row>
    <row r="43" spans="2:10" ht="12.75">
      <c r="B43" s="1" t="s">
        <v>27</v>
      </c>
      <c r="C43" s="1"/>
      <c r="D43" s="6">
        <f>J43*0.85</f>
        <v>96.89999999999999</v>
      </c>
      <c r="J43" s="9">
        <v>114</v>
      </c>
    </row>
    <row r="44" spans="4:10" ht="12.75">
      <c r="D44" s="6"/>
      <c r="J44" s="10"/>
    </row>
    <row r="45" spans="4:10" ht="12.75">
      <c r="D45" s="6"/>
      <c r="J45" s="10"/>
    </row>
    <row r="46" spans="2:10" ht="12.75">
      <c r="B46" s="1" t="s">
        <v>28</v>
      </c>
      <c r="C46" s="1"/>
      <c r="D46" s="6">
        <f>D43+D20</f>
        <v>354.45</v>
      </c>
      <c r="J46" s="9">
        <f>J43+J20</f>
        <v>417</v>
      </c>
    </row>
    <row r="48" ht="13.5" thickBot="1"/>
    <row r="49" spans="2:3" ht="13.5" thickBot="1">
      <c r="B49" s="2" t="s">
        <v>29</v>
      </c>
      <c r="C49" s="5"/>
    </row>
    <row r="51" spans="2:4" ht="12.75">
      <c r="B51" t="s">
        <v>102</v>
      </c>
      <c r="D51" s="6"/>
    </row>
    <row r="52" spans="2:4" ht="12.75">
      <c r="B52" t="s">
        <v>31</v>
      </c>
      <c r="D52" s="6"/>
    </row>
    <row r="53" spans="2:4" ht="12.75">
      <c r="B53" t="s">
        <v>32</v>
      </c>
      <c r="D53" s="6"/>
    </row>
    <row r="54" spans="2:4" ht="12.75">
      <c r="B54" t="s">
        <v>30</v>
      </c>
      <c r="D54" s="6"/>
    </row>
    <row r="55" spans="2:4" ht="12.75">
      <c r="B55" t="s">
        <v>57</v>
      </c>
      <c r="D55" s="6"/>
    </row>
    <row r="56" ht="13.5" thickBot="1"/>
    <row r="57" spans="2:5" ht="13.5" thickBot="1">
      <c r="B57" s="2" t="s">
        <v>109</v>
      </c>
      <c r="C57" s="25"/>
      <c r="D57" s="26">
        <v>1319.8</v>
      </c>
      <c r="E57" s="14"/>
    </row>
    <row r="58" spans="2:5" ht="13.5" thickBot="1">
      <c r="B58" s="15"/>
      <c r="C58" s="16"/>
      <c r="D58" s="16"/>
      <c r="E58" s="17"/>
    </row>
    <row r="59" spans="2:5" ht="12.75">
      <c r="B59" s="11" t="s">
        <v>104</v>
      </c>
      <c r="C59" s="27"/>
      <c r="D59" s="27"/>
      <c r="E59" s="14"/>
    </row>
    <row r="60" spans="2:5" ht="13.5" thickBot="1">
      <c r="B60" s="15"/>
      <c r="C60" s="16"/>
      <c r="D60" s="16"/>
      <c r="E60" s="17"/>
    </row>
    <row r="61" spans="2:5" ht="13.5" thickBot="1">
      <c r="B61" s="2" t="s">
        <v>105</v>
      </c>
      <c r="C61" s="25"/>
      <c r="D61" s="25">
        <v>7</v>
      </c>
      <c r="E61" s="5" t="s">
        <v>108</v>
      </c>
    </row>
    <row r="62" spans="2:5" ht="13.5" thickBot="1">
      <c r="B62" s="2" t="s">
        <v>106</v>
      </c>
      <c r="C62" s="25"/>
      <c r="D62" s="25"/>
      <c r="E62" s="28">
        <f>D57</f>
        <v>1319.8</v>
      </c>
    </row>
    <row r="63" spans="2:5" ht="13.5" thickBot="1">
      <c r="B63" s="2" t="s">
        <v>107</v>
      </c>
      <c r="C63" s="25"/>
      <c r="D63" s="29">
        <v>0.25</v>
      </c>
      <c r="E63" s="26">
        <f>D63*D57</f>
        <v>329.95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2"/>
  <sheetViews>
    <sheetView workbookViewId="0" topLeftCell="A29">
      <selection activeCell="C65" sqref="C65"/>
    </sheetView>
  </sheetViews>
  <sheetFormatPr defaultColWidth="11.421875" defaultRowHeight="12.75"/>
  <cols>
    <col min="4" max="4" width="18.421875" style="0" customWidth="1"/>
  </cols>
  <sheetData>
    <row r="1" ht="13.5" thickBot="1"/>
    <row r="2" spans="2:4" ht="13.5" thickBot="1">
      <c r="B2" s="2" t="s">
        <v>33</v>
      </c>
      <c r="C2" s="3"/>
      <c r="D2" s="5" t="s">
        <v>34</v>
      </c>
    </row>
    <row r="4" spans="2:4" ht="12.75">
      <c r="B4" t="s">
        <v>35</v>
      </c>
      <c r="D4" s="6">
        <f>'Deutsch '!D5</f>
        <v>12.75</v>
      </c>
    </row>
    <row r="5" spans="2:4" ht="12.75">
      <c r="B5" t="s">
        <v>62</v>
      </c>
      <c r="D5" s="6">
        <f>'Deutsch '!D6</f>
        <v>13.6</v>
      </c>
    </row>
    <row r="6" spans="2:4" ht="12.75">
      <c r="B6" t="s">
        <v>36</v>
      </c>
      <c r="D6" s="6">
        <f>'Deutsch '!D7</f>
        <v>86.7</v>
      </c>
    </row>
    <row r="7" spans="2:4" ht="12.75">
      <c r="B7" t="s">
        <v>37</v>
      </c>
      <c r="D7" s="6">
        <f>'Deutsch '!D8</f>
        <v>30.599999999999998</v>
      </c>
    </row>
    <row r="8" spans="2:4" ht="12.75">
      <c r="B8" t="s">
        <v>38</v>
      </c>
      <c r="D8" s="6">
        <f>'Deutsch '!D9</f>
        <v>12.75</v>
      </c>
    </row>
    <row r="9" spans="2:4" ht="12.75">
      <c r="B9" t="s">
        <v>39</v>
      </c>
      <c r="D9" s="6">
        <f>'Deutsch '!D10</f>
        <v>5.1</v>
      </c>
    </row>
    <row r="10" spans="2:4" ht="12.75">
      <c r="B10" t="s">
        <v>40</v>
      </c>
      <c r="D10" s="6">
        <f>'Deutsch '!D11</f>
        <v>9.35</v>
      </c>
    </row>
    <row r="11" spans="2:4" ht="12.75">
      <c r="B11" t="s">
        <v>41</v>
      </c>
      <c r="D11" s="6">
        <f>'Deutsch '!D12</f>
        <v>7.6499999999999995</v>
      </c>
    </row>
    <row r="12" spans="2:4" ht="12.75">
      <c r="B12" t="s">
        <v>42</v>
      </c>
      <c r="D12" s="6">
        <f>'Deutsch '!D13</f>
        <v>2.55</v>
      </c>
    </row>
    <row r="13" spans="2:4" ht="12.75">
      <c r="B13" t="s">
        <v>43</v>
      </c>
      <c r="D13" s="6">
        <f>'Deutsch '!D14</f>
        <v>8.5</v>
      </c>
    </row>
    <row r="14" spans="2:4" ht="12.75">
      <c r="B14" t="s">
        <v>63</v>
      </c>
      <c r="D14" s="6">
        <f>'Deutsch '!D15</f>
        <v>18.7</v>
      </c>
    </row>
    <row r="15" spans="2:4" ht="12.75">
      <c r="B15" t="s">
        <v>64</v>
      </c>
      <c r="D15" s="6">
        <f>'Deutsch '!D16</f>
        <v>32.3</v>
      </c>
    </row>
    <row r="16" ht="12.75">
      <c r="D16" s="6"/>
    </row>
    <row r="17" spans="2:4" ht="12.75">
      <c r="B17" s="1" t="s">
        <v>44</v>
      </c>
      <c r="C17" s="1"/>
      <c r="D17" s="6">
        <f>'Deutsch '!D18</f>
        <v>240.55</v>
      </c>
    </row>
    <row r="18" ht="12.75">
      <c r="D18" s="6"/>
    </row>
    <row r="19" spans="2:4" ht="12.75">
      <c r="B19" s="1" t="s">
        <v>45</v>
      </c>
      <c r="C19" s="1"/>
      <c r="D19" s="6">
        <f>'Deutsch '!D20</f>
        <v>257.55</v>
      </c>
    </row>
    <row r="21" ht="13.5" thickBot="1"/>
    <row r="22" spans="2:4" ht="13.5" thickBot="1">
      <c r="B22" s="2" t="s">
        <v>33</v>
      </c>
      <c r="C22" s="3"/>
      <c r="D22" s="5" t="s">
        <v>46</v>
      </c>
    </row>
    <row r="24" spans="2:4" ht="12.75">
      <c r="B24" t="s">
        <v>42</v>
      </c>
      <c r="D24" s="6">
        <f>'Deutsch '!D25</f>
        <v>10.2</v>
      </c>
    </row>
    <row r="25" ht="12.75">
      <c r="D25" s="6">
        <f>'Deutsch '!D26</f>
        <v>0</v>
      </c>
    </row>
    <row r="26" spans="2:4" ht="12.75">
      <c r="B26" t="s">
        <v>47</v>
      </c>
      <c r="D26" s="6">
        <f>'Deutsch '!D27</f>
        <v>5.1</v>
      </c>
    </row>
    <row r="27" spans="2:4" ht="12.75">
      <c r="B27" t="s">
        <v>48</v>
      </c>
      <c r="D27" s="6">
        <f>'Deutsch '!D28</f>
        <v>5.95</v>
      </c>
    </row>
    <row r="28" spans="2:4" ht="12.75">
      <c r="B28" t="s">
        <v>65</v>
      </c>
      <c r="D28" s="6">
        <f>'Deutsch '!D29</f>
        <v>11.9</v>
      </c>
    </row>
    <row r="29" ht="12.75">
      <c r="D29" s="6"/>
    </row>
    <row r="30" spans="2:4" ht="12.75">
      <c r="B30" s="1" t="s">
        <v>52</v>
      </c>
      <c r="C30" s="1"/>
      <c r="D30" s="6">
        <f>'Deutsch '!D31</f>
        <v>22.95</v>
      </c>
    </row>
    <row r="31" ht="12.75">
      <c r="D31" s="6"/>
    </row>
    <row r="32" spans="2:4" ht="12.75">
      <c r="B32" t="s">
        <v>49</v>
      </c>
      <c r="D32" s="6">
        <f>'Deutsch '!D33</f>
        <v>7.6499999999999995</v>
      </c>
    </row>
    <row r="33" spans="2:4" ht="12.75">
      <c r="B33" t="s">
        <v>50</v>
      </c>
      <c r="D33" s="6">
        <f>'Deutsch '!D34</f>
        <v>7.6499999999999995</v>
      </c>
    </row>
    <row r="34" spans="2:4" ht="12.75">
      <c r="B34" t="s">
        <v>51</v>
      </c>
      <c r="D34" s="6">
        <f>'Deutsch '!D35</f>
        <v>12.75</v>
      </c>
    </row>
    <row r="35" ht="12.75">
      <c r="D35" s="6"/>
    </row>
    <row r="36" spans="2:4" ht="12.75">
      <c r="B36" s="1" t="s">
        <v>53</v>
      </c>
      <c r="C36" s="1"/>
      <c r="D36" s="6">
        <f>'Deutsch '!D37</f>
        <v>28.05</v>
      </c>
    </row>
    <row r="37" ht="12.75">
      <c r="D37" s="6"/>
    </row>
    <row r="38" spans="2:4" ht="12.75">
      <c r="B38" t="s">
        <v>54</v>
      </c>
      <c r="D38" s="6">
        <f>'Deutsch '!D39</f>
        <v>7.6499999999999995</v>
      </c>
    </row>
    <row r="39" ht="12.75">
      <c r="D39" s="6"/>
    </row>
    <row r="40" spans="2:4" ht="12.75">
      <c r="B40" s="1" t="s">
        <v>55</v>
      </c>
      <c r="C40" s="1"/>
      <c r="D40" s="6">
        <f>'Deutsch '!D41</f>
        <v>68.85</v>
      </c>
    </row>
    <row r="41" ht="12.75">
      <c r="D41" s="6"/>
    </row>
    <row r="42" spans="2:4" ht="12.75">
      <c r="B42" s="1" t="s">
        <v>45</v>
      </c>
      <c r="C42" s="1"/>
      <c r="D42" s="6">
        <f>'Deutsch '!D43</f>
        <v>96.89999999999999</v>
      </c>
    </row>
    <row r="43" ht="12.75">
      <c r="D43" s="6"/>
    </row>
    <row r="44" ht="12.75">
      <c r="D44" s="6"/>
    </row>
    <row r="45" spans="2:4" ht="12.75">
      <c r="B45" s="1" t="s">
        <v>45</v>
      </c>
      <c r="C45" s="1"/>
      <c r="D45" s="6">
        <f>'Deutsch '!D46</f>
        <v>354.45</v>
      </c>
    </row>
    <row r="47" ht="13.5" thickBot="1"/>
    <row r="48" spans="2:3" ht="13.5" thickBot="1">
      <c r="B48" s="2" t="s">
        <v>56</v>
      </c>
      <c r="C48" s="5"/>
    </row>
    <row r="50" spans="2:4" ht="12.75">
      <c r="B50" t="s">
        <v>103</v>
      </c>
      <c r="D50" s="6"/>
    </row>
    <row r="51" spans="2:4" ht="12.75">
      <c r="B51" t="s">
        <v>58</v>
      </c>
      <c r="D51" s="6"/>
    </row>
    <row r="52" spans="2:4" ht="12.75">
      <c r="B52" t="s">
        <v>59</v>
      </c>
      <c r="D52" s="6"/>
    </row>
    <row r="53" spans="2:4" ht="12.75">
      <c r="B53" t="s">
        <v>60</v>
      </c>
      <c r="D53" s="6"/>
    </row>
    <row r="54" spans="2:4" ht="12.75">
      <c r="B54" t="s">
        <v>61</v>
      </c>
      <c r="D54" s="6"/>
    </row>
    <row r="55" ht="13.5" thickBot="1"/>
    <row r="56" spans="2:5" ht="12.75">
      <c r="B56" s="11" t="s">
        <v>110</v>
      </c>
      <c r="C56" s="12"/>
      <c r="D56" s="13">
        <v>1319.8</v>
      </c>
      <c r="E56" s="14"/>
    </row>
    <row r="57" spans="2:5" ht="12.75">
      <c r="B57" s="15"/>
      <c r="C57" s="16"/>
      <c r="D57" s="16"/>
      <c r="E57" s="17"/>
    </row>
    <row r="58" spans="2:5" ht="12.75">
      <c r="B58" s="18" t="s">
        <v>111</v>
      </c>
      <c r="C58" s="16"/>
      <c r="D58" s="16"/>
      <c r="E58" s="17"/>
    </row>
    <row r="59" spans="2:5" ht="12.75">
      <c r="B59" s="15"/>
      <c r="C59" s="16"/>
      <c r="D59" s="16"/>
      <c r="E59" s="17"/>
    </row>
    <row r="60" spans="2:5" ht="12.75">
      <c r="B60" s="18" t="s">
        <v>105</v>
      </c>
      <c r="C60" s="7"/>
      <c r="D60" s="7">
        <v>7</v>
      </c>
      <c r="E60" s="20" t="s">
        <v>108</v>
      </c>
    </row>
    <row r="61" spans="2:5" ht="12.75">
      <c r="B61" s="18" t="s">
        <v>106</v>
      </c>
      <c r="C61" s="7"/>
      <c r="D61" s="7"/>
      <c r="E61" s="21">
        <f>D56</f>
        <v>1319.8</v>
      </c>
    </row>
    <row r="62" spans="2:5" ht="13.5" thickBot="1">
      <c r="B62" s="22" t="s">
        <v>107</v>
      </c>
      <c r="C62" s="23"/>
      <c r="D62" s="24">
        <v>0.25</v>
      </c>
      <c r="E62" s="19">
        <f>D62*D56</f>
        <v>329.95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workbookViewId="0" topLeftCell="A37">
      <selection activeCell="E67" sqref="E67"/>
    </sheetView>
  </sheetViews>
  <sheetFormatPr defaultColWidth="11.421875" defaultRowHeight="12.75"/>
  <cols>
    <col min="3" max="3" width="18.421875" style="0" customWidth="1"/>
    <col min="4" max="4" width="11.57421875" style="0" customWidth="1"/>
  </cols>
  <sheetData>
    <row r="1" ht="13.5" thickBot="1"/>
    <row r="2" spans="2:4" ht="13.5" thickBot="1">
      <c r="B2" s="2" t="s">
        <v>66</v>
      </c>
      <c r="C2" s="3"/>
      <c r="D2" s="5" t="s">
        <v>67</v>
      </c>
    </row>
    <row r="4" spans="2:4" ht="12.75">
      <c r="B4" t="s">
        <v>68</v>
      </c>
      <c r="D4" s="6">
        <f>'Deutsch '!D5</f>
        <v>12.75</v>
      </c>
    </row>
    <row r="5" spans="2:4" ht="12.75">
      <c r="B5" t="s">
        <v>62</v>
      </c>
      <c r="D5" s="6">
        <f>'Deutsch '!D6</f>
        <v>13.6</v>
      </c>
    </row>
    <row r="6" spans="2:4" ht="12.75">
      <c r="B6" t="s">
        <v>69</v>
      </c>
      <c r="D6" s="6">
        <f>'Deutsch '!D7</f>
        <v>86.7</v>
      </c>
    </row>
    <row r="7" spans="2:4" ht="12.75">
      <c r="B7" t="s">
        <v>70</v>
      </c>
      <c r="D7" s="6">
        <f>'Deutsch '!D8</f>
        <v>30.599999999999998</v>
      </c>
    </row>
    <row r="8" spans="2:4" ht="12.75">
      <c r="B8" t="s">
        <v>71</v>
      </c>
      <c r="D8" s="6">
        <f>'Deutsch '!D9</f>
        <v>12.75</v>
      </c>
    </row>
    <row r="9" spans="2:4" ht="12.75">
      <c r="B9" t="s">
        <v>72</v>
      </c>
      <c r="D9" s="6">
        <f>'Deutsch '!D10</f>
        <v>5.1</v>
      </c>
    </row>
    <row r="10" spans="2:4" ht="12.75">
      <c r="B10" t="s">
        <v>73</v>
      </c>
      <c r="D10" s="6">
        <f>'Deutsch '!D11</f>
        <v>9.35</v>
      </c>
    </row>
    <row r="11" spans="2:4" ht="12.75">
      <c r="B11" t="s">
        <v>74</v>
      </c>
      <c r="D11" s="6">
        <f>'Deutsch '!D12</f>
        <v>7.6499999999999995</v>
      </c>
    </row>
    <row r="12" spans="2:4" ht="12.75">
      <c r="B12" t="s">
        <v>75</v>
      </c>
      <c r="D12" s="6">
        <f>'Deutsch '!D13</f>
        <v>2.55</v>
      </c>
    </row>
    <row r="13" spans="2:4" ht="12.75">
      <c r="B13" t="s">
        <v>76</v>
      </c>
      <c r="D13" s="6">
        <f>'Deutsch '!D14</f>
        <v>8.5</v>
      </c>
    </row>
    <row r="14" spans="2:4" ht="12.75">
      <c r="B14" t="s">
        <v>77</v>
      </c>
      <c r="D14" s="6">
        <f>'Deutsch '!D15</f>
        <v>18.7</v>
      </c>
    </row>
    <row r="15" spans="2:4" ht="12.75">
      <c r="B15" t="s">
        <v>78</v>
      </c>
      <c r="D15" s="6">
        <f>'Deutsch '!D16</f>
        <v>32.3</v>
      </c>
    </row>
    <row r="16" ht="12.75">
      <c r="D16" s="6"/>
    </row>
    <row r="17" spans="2:4" ht="12.75">
      <c r="B17" s="1" t="s">
        <v>79</v>
      </c>
      <c r="C17" s="1"/>
      <c r="D17" s="6">
        <f>'Deutsch '!D18</f>
        <v>240.55</v>
      </c>
    </row>
    <row r="18" ht="12.75">
      <c r="D18" s="6"/>
    </row>
    <row r="19" spans="2:4" ht="12.75">
      <c r="B19" s="1" t="s">
        <v>80</v>
      </c>
      <c r="C19" s="1"/>
      <c r="D19" s="6">
        <f>'Deutsch '!D20</f>
        <v>257.55</v>
      </c>
    </row>
    <row r="21" ht="13.5" thickBot="1"/>
    <row r="22" spans="2:4" ht="13.5" thickBot="1">
      <c r="B22" s="2" t="s">
        <v>81</v>
      </c>
      <c r="C22" s="3"/>
      <c r="D22" s="5" t="s">
        <v>82</v>
      </c>
    </row>
    <row r="24" spans="2:4" ht="12.75">
      <c r="B24" t="s">
        <v>75</v>
      </c>
      <c r="D24" s="6">
        <f>'Deutsch '!D25</f>
        <v>10.2</v>
      </c>
    </row>
    <row r="25" ht="12.75">
      <c r="D25" s="6"/>
    </row>
    <row r="26" spans="2:4" ht="12.75">
      <c r="B26" t="s">
        <v>83</v>
      </c>
      <c r="D26" s="6">
        <f>'Deutsch '!D27</f>
        <v>5.1</v>
      </c>
    </row>
    <row r="27" spans="2:4" ht="12.75">
      <c r="B27" t="s">
        <v>84</v>
      </c>
      <c r="D27" s="6">
        <f>'Deutsch '!D28</f>
        <v>5.95</v>
      </c>
    </row>
    <row r="28" spans="2:4" ht="12.75">
      <c r="B28" t="s">
        <v>85</v>
      </c>
      <c r="D28" s="6">
        <f>'Deutsch '!D29</f>
        <v>11.9</v>
      </c>
    </row>
    <row r="29" ht="12.75">
      <c r="D29" s="6"/>
    </row>
    <row r="30" spans="2:4" ht="12.75">
      <c r="B30" s="1" t="s">
        <v>86</v>
      </c>
      <c r="C30" s="1"/>
      <c r="D30" s="6">
        <f>'Deutsch '!D31</f>
        <v>22.95</v>
      </c>
    </row>
    <row r="31" ht="12.75">
      <c r="D31" s="6"/>
    </row>
    <row r="32" spans="2:4" ht="12.75">
      <c r="B32" t="s">
        <v>87</v>
      </c>
      <c r="D32" s="6">
        <f>'Deutsch '!D33</f>
        <v>7.6499999999999995</v>
      </c>
    </row>
    <row r="33" spans="2:4" ht="12.75">
      <c r="B33" t="s">
        <v>88</v>
      </c>
      <c r="D33" s="6">
        <f>'Deutsch '!D34</f>
        <v>7.6499999999999995</v>
      </c>
    </row>
    <row r="34" spans="2:4" ht="12.75">
      <c r="B34" t="s">
        <v>89</v>
      </c>
      <c r="D34" s="6">
        <f>'Deutsch '!D35</f>
        <v>12.75</v>
      </c>
    </row>
    <row r="35" ht="12.75">
      <c r="D35" s="6"/>
    </row>
    <row r="36" spans="2:4" ht="12.75">
      <c r="B36" s="1" t="s">
        <v>90</v>
      </c>
      <c r="C36" s="1"/>
      <c r="D36" s="6">
        <f>'Deutsch '!D37</f>
        <v>28.05</v>
      </c>
    </row>
    <row r="37" ht="12.75">
      <c r="D37" s="6"/>
    </row>
    <row r="38" spans="2:4" ht="12.75">
      <c r="B38" t="s">
        <v>91</v>
      </c>
      <c r="D38" s="6">
        <f>'Deutsch '!D39</f>
        <v>7.6499999999999995</v>
      </c>
    </row>
    <row r="39" ht="12.75">
      <c r="D39" s="6"/>
    </row>
    <row r="40" spans="2:4" ht="12.75">
      <c r="B40" s="1" t="s">
        <v>92</v>
      </c>
      <c r="C40" s="1"/>
      <c r="D40" s="6">
        <f>'Deutsch '!D41</f>
        <v>68.85</v>
      </c>
    </row>
    <row r="41" ht="12.75">
      <c r="D41" s="6"/>
    </row>
    <row r="42" spans="2:4" ht="12.75">
      <c r="B42" s="1" t="s">
        <v>93</v>
      </c>
      <c r="C42" s="1"/>
      <c r="D42" s="6">
        <f>'Deutsch '!D43</f>
        <v>96.89999999999999</v>
      </c>
    </row>
    <row r="43" ht="12.75">
      <c r="D43" s="6"/>
    </row>
    <row r="44" ht="12.75">
      <c r="D44" s="6"/>
    </row>
    <row r="45" spans="2:4" ht="12.75">
      <c r="B45" s="1" t="s">
        <v>94</v>
      </c>
      <c r="C45" s="1"/>
      <c r="D45" s="6">
        <f>'Deutsch '!D46</f>
        <v>354.45</v>
      </c>
    </row>
    <row r="47" ht="13.5" thickBot="1"/>
    <row r="48" spans="2:3" ht="13.5" thickBot="1">
      <c r="B48" s="2" t="s">
        <v>95</v>
      </c>
      <c r="C48" s="5"/>
    </row>
    <row r="50" spans="2:4" ht="12.75">
      <c r="B50" t="s">
        <v>96</v>
      </c>
      <c r="D50" s="6"/>
    </row>
    <row r="51" spans="2:4" ht="12.75">
      <c r="B51" t="s">
        <v>97</v>
      </c>
      <c r="D51" s="6"/>
    </row>
    <row r="52" spans="2:4" ht="12.75">
      <c r="B52" t="s">
        <v>98</v>
      </c>
      <c r="D52" s="6"/>
    </row>
    <row r="53" spans="2:4" ht="12.75">
      <c r="B53" t="s">
        <v>99</v>
      </c>
      <c r="D53" s="6"/>
    </row>
    <row r="54" spans="2:4" ht="12.75">
      <c r="B54" t="s">
        <v>100</v>
      </c>
      <c r="D54" s="6"/>
    </row>
    <row r="56" ht="13.5" thickBot="1"/>
    <row r="57" spans="2:5" ht="12.75">
      <c r="B57" s="11" t="s">
        <v>112</v>
      </c>
      <c r="C57" s="12"/>
      <c r="D57" s="13">
        <v>1319.8</v>
      </c>
      <c r="E57" s="14"/>
    </row>
    <row r="58" spans="2:5" ht="12.75">
      <c r="B58" s="15"/>
      <c r="C58" s="16"/>
      <c r="D58" s="16"/>
      <c r="E58" s="17"/>
    </row>
    <row r="59" spans="2:5" ht="12.75">
      <c r="B59" s="18" t="s">
        <v>113</v>
      </c>
      <c r="C59" s="16"/>
      <c r="D59" s="16"/>
      <c r="E59" s="17"/>
    </row>
    <row r="60" spans="2:5" ht="12.75">
      <c r="B60" s="15"/>
      <c r="C60" s="16"/>
      <c r="D60" s="16"/>
      <c r="E60" s="17"/>
    </row>
    <row r="61" spans="2:5" ht="12.75">
      <c r="B61" s="18" t="s">
        <v>105</v>
      </c>
      <c r="C61" s="7"/>
      <c r="D61" s="7">
        <v>7</v>
      </c>
      <c r="E61" s="20" t="s">
        <v>108</v>
      </c>
    </row>
    <row r="62" spans="2:5" ht="12.75">
      <c r="B62" s="18" t="s">
        <v>106</v>
      </c>
      <c r="C62" s="7"/>
      <c r="D62" s="7"/>
      <c r="E62" s="21">
        <f>D57</f>
        <v>1319.8</v>
      </c>
    </row>
    <row r="63" spans="2:5" ht="13.5" thickBot="1">
      <c r="B63" s="22" t="s">
        <v>107</v>
      </c>
      <c r="C63" s="23"/>
      <c r="D63" s="24">
        <v>0.25</v>
      </c>
      <c r="E63" s="19">
        <f>D63*D57</f>
        <v>329.95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Arquitecto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Stephan</cp:lastModifiedBy>
  <dcterms:created xsi:type="dcterms:W3CDTF">2006-06-16T15:32:28Z</dcterms:created>
  <dcterms:modified xsi:type="dcterms:W3CDTF">2007-04-24T15:32:16Z</dcterms:modified>
  <cp:category/>
  <cp:version/>
  <cp:contentType/>
  <cp:contentStatus/>
</cp:coreProperties>
</file>